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date1904="1" showInkAnnotation="0" autoCompressPictures="0"/>
  <bookViews>
    <workbookView xWindow="0" yWindow="0" windowWidth="27320" windowHeight="14840" tabRatio="500"/>
  </bookViews>
  <sheets>
    <sheet name="UM DIVE LOG FORM.xls" sheetId="1" r:id="rId1"/>
  </sheets>
  <definedNames>
    <definedName name="_xlnm.Print_Area" localSheetId="0">'UM DIVE LOG FORM.xls'!$A$1:$N$33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1" l="1"/>
  <c r="S10" i="1"/>
  <c r="E29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P10" i="1"/>
  <c r="Q10" i="1"/>
  <c r="R10" i="1"/>
  <c r="T10" i="1"/>
  <c r="U10" i="1"/>
  <c r="V10" i="1"/>
  <c r="O11" i="1"/>
  <c r="P11" i="1"/>
  <c r="Q11" i="1"/>
  <c r="R11" i="1"/>
  <c r="T11" i="1"/>
  <c r="U11" i="1"/>
  <c r="V11" i="1"/>
  <c r="O12" i="1"/>
  <c r="P12" i="1"/>
  <c r="Q12" i="1"/>
  <c r="R12" i="1"/>
  <c r="T12" i="1"/>
  <c r="U12" i="1"/>
  <c r="V12" i="1"/>
  <c r="O13" i="1"/>
  <c r="P13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G33" i="1"/>
  <c r="R13" i="1"/>
  <c r="T13" i="1"/>
  <c r="U13" i="1"/>
  <c r="V13" i="1"/>
  <c r="O14" i="1"/>
  <c r="P14" i="1"/>
  <c r="R14" i="1"/>
  <c r="R15" i="1"/>
  <c r="R16" i="1"/>
  <c r="R17" i="1"/>
  <c r="R18" i="1"/>
  <c r="R19" i="1"/>
  <c r="R20" i="1"/>
  <c r="R21" i="1"/>
  <c r="R22" i="1"/>
  <c r="R23" i="1"/>
  <c r="R24" i="1"/>
  <c r="R25" i="1"/>
  <c r="H33" i="1"/>
  <c r="T14" i="1"/>
  <c r="U14" i="1"/>
  <c r="V14" i="1"/>
  <c r="O15" i="1"/>
  <c r="P15" i="1"/>
  <c r="T15" i="1"/>
  <c r="U15" i="1"/>
  <c r="V15" i="1"/>
  <c r="O16" i="1"/>
  <c r="P16" i="1"/>
  <c r="T16" i="1"/>
  <c r="U16" i="1"/>
  <c r="V16" i="1"/>
  <c r="O17" i="1"/>
  <c r="P17" i="1"/>
  <c r="T17" i="1"/>
  <c r="U17" i="1"/>
  <c r="V17" i="1"/>
  <c r="O18" i="1"/>
  <c r="P18" i="1"/>
  <c r="T18" i="1"/>
  <c r="U18" i="1"/>
  <c r="V18" i="1"/>
  <c r="O19" i="1"/>
  <c r="P19" i="1"/>
  <c r="T19" i="1"/>
  <c r="U19" i="1"/>
  <c r="V19" i="1"/>
  <c r="O20" i="1"/>
  <c r="P20" i="1"/>
  <c r="T20" i="1"/>
  <c r="U20" i="1"/>
  <c r="V20" i="1"/>
  <c r="O21" i="1"/>
  <c r="P21" i="1"/>
  <c r="T21" i="1"/>
  <c r="U21" i="1"/>
  <c r="V21" i="1"/>
  <c r="O22" i="1"/>
  <c r="P22" i="1"/>
  <c r="T22" i="1"/>
  <c r="U22" i="1"/>
  <c r="V22" i="1"/>
  <c r="O23" i="1"/>
  <c r="P23" i="1"/>
  <c r="T23" i="1"/>
  <c r="U23" i="1"/>
  <c r="V23" i="1"/>
  <c r="O24" i="1"/>
  <c r="P24" i="1"/>
  <c r="T24" i="1"/>
  <c r="U24" i="1"/>
  <c r="V24" i="1"/>
  <c r="O25" i="1"/>
  <c r="P25" i="1"/>
  <c r="T25" i="1"/>
  <c r="U25" i="1"/>
  <c r="V25" i="1"/>
  <c r="E30" i="1"/>
  <c r="E31" i="1"/>
  <c r="F31" i="1"/>
  <c r="H29" i="1"/>
  <c r="F32" i="1"/>
  <c r="G32" i="1"/>
  <c r="F33" i="1"/>
  <c r="F30" i="1"/>
  <c r="E33" i="1"/>
  <c r="I33" i="1"/>
  <c r="F29" i="1"/>
  <c r="E32" i="1"/>
  <c r="H32" i="1"/>
  <c r="G29" i="1"/>
  <c r="H30" i="1"/>
  <c r="G30" i="1"/>
  <c r="H31" i="1"/>
  <c r="G31" i="1"/>
  <c r="I31" i="1"/>
  <c r="I32" i="1"/>
  <c r="I29" i="1"/>
  <c r="I30" i="1"/>
  <c r="I35" i="1"/>
</calcChain>
</file>

<file path=xl/sharedStrings.xml><?xml version="1.0" encoding="utf-8"?>
<sst xmlns="http://schemas.openxmlformats.org/spreadsheetml/2006/main" count="66" uniqueCount="66">
  <si>
    <t>UM DIVING SAFETY PROGRAM</t>
  </si>
  <si>
    <t>MONTHLY DIVE LOG</t>
  </si>
  <si>
    <t>Submit to the Diving Office Monthly.  Fill in completely!</t>
  </si>
  <si>
    <t xml:space="preserve">Name      </t>
  </si>
  <si>
    <t>Signature</t>
  </si>
  <si>
    <t xml:space="preserve">Month   </t>
  </si>
  <si>
    <t xml:space="preserve">Year   </t>
  </si>
  <si>
    <t xml:space="preserve">Certification Depth          </t>
  </si>
  <si>
    <t>Dive Time</t>
  </si>
  <si>
    <t>Bottom</t>
  </si>
  <si>
    <t>Max</t>
  </si>
  <si>
    <t>Conditions/</t>
  </si>
  <si>
    <t>#</t>
  </si>
  <si>
    <t>Date</t>
  </si>
  <si>
    <t>Buddy</t>
  </si>
  <si>
    <t>Location</t>
  </si>
  <si>
    <t>In</t>
  </si>
  <si>
    <t>Out</t>
  </si>
  <si>
    <t>Depth/Time</t>
  </si>
  <si>
    <t>Purpose*</t>
  </si>
  <si>
    <t>Comments</t>
  </si>
  <si>
    <t>Indicate total activity for the month:</t>
  </si>
  <si>
    <t xml:space="preserve">* Purpose: Research (please specify project),  </t>
  </si>
  <si>
    <t xml:space="preserve">Depth Range     </t>
  </si>
  <si>
    <t>0-30'</t>
  </si>
  <si>
    <t>31-60'</t>
  </si>
  <si>
    <t>61-100'</t>
  </si>
  <si>
    <t>&gt;100'</t>
  </si>
  <si>
    <t xml:space="preserve">   Training, Sport, etc.</t>
  </si>
  <si>
    <t># of Dives</t>
  </si>
  <si>
    <t>Total BT:  tables</t>
  </si>
  <si>
    <t xml:space="preserve">Did any equipment problems, accidents or potentially </t>
  </si>
  <si>
    <t># Dives:  tables</t>
  </si>
  <si>
    <t>dangerous experiences occur?  Yes___  No___</t>
  </si>
  <si>
    <t>Total BT:  computer</t>
  </si>
  <si>
    <t>If yes explain in detail (use back of sheet too!).</t>
  </si>
  <si>
    <t># Dives:  computer</t>
  </si>
  <si>
    <t>Specify Tables = t</t>
  </si>
  <si>
    <t xml:space="preserve">Brand/model of </t>
  </si>
  <si>
    <t xml:space="preserve">Computer Used </t>
  </si>
  <si>
    <t>Total</t>
  </si>
  <si>
    <t>Total BT</t>
  </si>
  <si>
    <t>or Computer = c</t>
  </si>
  <si>
    <t>Gas Used</t>
  </si>
  <si>
    <t>Air, Nitrox, Trimix</t>
  </si>
  <si>
    <t>DO</t>
  </si>
  <si>
    <t>NOT</t>
  </si>
  <si>
    <t xml:space="preserve">THESE </t>
  </si>
  <si>
    <t>They</t>
  </si>
  <si>
    <t xml:space="preserve">Contain </t>
  </si>
  <si>
    <t>Formulas</t>
  </si>
  <si>
    <t xml:space="preserve">to </t>
  </si>
  <si>
    <t xml:space="preserve">Fill in </t>
  </si>
  <si>
    <t xml:space="preserve">The </t>
  </si>
  <si>
    <t xml:space="preserve">Table </t>
  </si>
  <si>
    <t>Below</t>
  </si>
  <si>
    <t>CELLs</t>
  </si>
  <si>
    <t>Time*</t>
  </si>
  <si>
    <t>Depth*</t>
  </si>
  <si>
    <t>* Bottom Time: this should only be the number of minutes only (no "min")</t>
  </si>
  <si>
    <t>* Max Depth: this should be a number in feet (no "feet")</t>
  </si>
  <si>
    <t>**NOTE THE NEW FORMAT AND INSTRUCTIONS</t>
  </si>
  <si>
    <t>CHANGE</t>
  </si>
  <si>
    <t xml:space="preserve">Necessary </t>
  </si>
  <si>
    <t>Safety Stop</t>
  </si>
  <si>
    <t>Dive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</si>
</sst>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3" x14ac:knownFonts="1">
    <font>
      <sz val="10"/>
      <name val="Geneva"/>
    </font>
    <font>
      <sz val="10"/>
      <name val="Geneva"/>
      <family val="2"/>
    </font>
    <font>
      <sz val="9"/>
      <name val="Geneva"/>
      <family val="2"/>
    </font>
    <font>
      <sz val="12"/>
      <name val="Geneva"/>
      <family val="2"/>
    </font>
    <font>
      <b/>
      <sz val="14"/>
      <name val="Palatino"/>
      <family val="1"/>
    </font>
    <font>
      <b/>
      <sz val="10"/>
      <name val="Geneva"/>
      <family val="2"/>
    </font>
    <font>
      <sz val="11"/>
      <name val="Geneva"/>
      <family val="2"/>
    </font>
    <font>
      <b/>
      <sz val="14"/>
      <color rgb="FFFF0000"/>
      <name val="Geneva"/>
      <family val="2"/>
    </font>
    <font>
      <b/>
      <sz val="11"/>
      <color rgb="FFFF0000"/>
      <name val="Geneva"/>
      <family val="2"/>
    </font>
    <font>
      <u/>
      <sz val="10"/>
      <color theme="10"/>
      <name val="Geneva"/>
    </font>
    <font>
      <u/>
      <sz val="10"/>
      <color theme="11"/>
      <name val="Geneva"/>
    </font>
    <font>
      <b/>
      <sz val="12"/>
      <name val="Geneva"/>
    </font>
    <font>
      <i/>
      <sz val="12"/>
      <name val="Geneva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4" xfId="0" applyFont="1" applyBorder="1"/>
    <xf numFmtId="0" fontId="1" fillId="0" borderId="5" xfId="0" applyFont="1" applyBorder="1"/>
    <xf numFmtId="0" fontId="1" fillId="0" borderId="4" xfId="0" applyFont="1" applyBorder="1"/>
    <xf numFmtId="0" fontId="3" fillId="0" borderId="5" xfId="0" applyFont="1" applyBorder="1"/>
    <xf numFmtId="0" fontId="0" fillId="0" borderId="6" xfId="0" applyBorder="1"/>
    <xf numFmtId="0" fontId="0" fillId="0" borderId="8" xfId="0" applyBorder="1"/>
    <xf numFmtId="0" fontId="3" fillId="0" borderId="2" xfId="0" applyFont="1" applyBorder="1"/>
    <xf numFmtId="0" fontId="2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9" xfId="0" applyFont="1" applyBorder="1" applyAlignment="1"/>
    <xf numFmtId="0" fontId="0" fillId="0" borderId="0" xfId="0" applyBorder="1" applyAlignment="1">
      <alignment horizontal="right"/>
    </xf>
    <xf numFmtId="0" fontId="2" fillId="0" borderId="0" xfId="0" applyFont="1" applyBorder="1"/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0" xfId="0" applyNumberFormat="1" applyBorder="1" applyAlignment="1"/>
    <xf numFmtId="164" fontId="0" fillId="0" borderId="0" xfId="0" applyNumberFormat="1" applyBorder="1"/>
    <xf numFmtId="164" fontId="3" fillId="0" borderId="0" xfId="0" applyNumberFormat="1" applyFont="1" applyBorder="1"/>
    <xf numFmtId="164" fontId="2" fillId="0" borderId="0" xfId="0" applyNumberFormat="1" applyFont="1"/>
    <xf numFmtId="0" fontId="0" fillId="0" borderId="0" xfId="0" applyNumberFormat="1"/>
    <xf numFmtId="0" fontId="0" fillId="0" borderId="0" xfId="0" applyNumberFormat="1" applyBorder="1" applyAlignment="1"/>
    <xf numFmtId="0" fontId="0" fillId="0" borderId="0" xfId="0" applyNumberFormat="1" applyBorder="1"/>
    <xf numFmtId="16" fontId="0" fillId="0" borderId="2" xfId="0" applyNumberFormat="1" applyBorder="1"/>
    <xf numFmtId="0" fontId="5" fillId="0" borderId="13" xfId="0" applyFont="1" applyFill="1" applyBorder="1"/>
    <xf numFmtId="0" fontId="5" fillId="0" borderId="12" xfId="0" applyFont="1" applyBorder="1"/>
    <xf numFmtId="0" fontId="5" fillId="0" borderId="0" xfId="0" applyFont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0" fillId="2" borderId="0" xfId="0" applyNumberFormat="1" applyFill="1" applyBorder="1"/>
    <xf numFmtId="0" fontId="7" fillId="0" borderId="0" xfId="0" applyFont="1"/>
    <xf numFmtId="0" fontId="8" fillId="0" borderId="0" xfId="0" applyFont="1"/>
    <xf numFmtId="0" fontId="0" fillId="0" borderId="4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6" xfId="0" applyFont="1" applyBorder="1"/>
    <xf numFmtId="0" fontId="0" fillId="0" borderId="5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12" fillId="0" borderId="0" xfId="0" applyFont="1" applyBorder="1" applyAlignment="1">
      <alignment horizontal="left"/>
    </xf>
    <xf numFmtId="0" fontId="5" fillId="0" borderId="0" xfId="0" applyFont="1" applyFill="1" applyBorder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5</xdr:row>
      <xdr:rowOff>152400</xdr:rowOff>
    </xdr:from>
    <xdr:to>
      <xdr:col>3</xdr:col>
      <xdr:colOff>1054100</xdr:colOff>
      <xdr:row>5</xdr:row>
      <xdr:rowOff>152400</xdr:rowOff>
    </xdr:to>
    <xdr:sp macro="" textlink="">
      <xdr:nvSpPr>
        <xdr:cNvPr id="1026" name="Line 2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419100" y="1079500"/>
          <a:ext cx="22606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101600</xdr:colOff>
      <xdr:row>5</xdr:row>
      <xdr:rowOff>101600</xdr:rowOff>
    </xdr:from>
    <xdr:to>
      <xdr:col>9</xdr:col>
      <xdr:colOff>876300</xdr:colOff>
      <xdr:row>5</xdr:row>
      <xdr:rowOff>101600</xdr:rowOff>
    </xdr:to>
    <xdr:sp macro="" textlink="">
      <xdr:nvSpPr>
        <xdr:cNvPr id="1027" name="Line 3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3543300" y="1028700"/>
          <a:ext cx="30607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190500</xdr:colOff>
      <xdr:row>6</xdr:row>
      <xdr:rowOff>139700</xdr:rowOff>
    </xdr:from>
    <xdr:to>
      <xdr:col>3</xdr:col>
      <xdr:colOff>0</xdr:colOff>
      <xdr:row>6</xdr:row>
      <xdr:rowOff>139700</xdr:rowOff>
    </xdr:to>
    <xdr:sp macro="" textlink="">
      <xdr:nvSpPr>
        <xdr:cNvPr id="1028" name="Line 4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457200" y="1231900"/>
          <a:ext cx="11684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304800</xdr:colOff>
      <xdr:row>6</xdr:row>
      <xdr:rowOff>139700</xdr:rowOff>
    </xdr:from>
    <xdr:to>
      <xdr:col>3</xdr:col>
      <xdr:colOff>1041400</xdr:colOff>
      <xdr:row>6</xdr:row>
      <xdr:rowOff>139700</xdr:rowOff>
    </xdr:to>
    <xdr:sp macro="" textlink="">
      <xdr:nvSpPr>
        <xdr:cNvPr id="1029" name="Line 5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1930400" y="1231900"/>
          <a:ext cx="7366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266700</xdr:colOff>
      <xdr:row>6</xdr:row>
      <xdr:rowOff>139700</xdr:rowOff>
    </xdr:from>
    <xdr:to>
      <xdr:col>8</xdr:col>
      <xdr:colOff>177800</xdr:colOff>
      <xdr:row>6</xdr:row>
      <xdr:rowOff>139700</xdr:rowOff>
    </xdr:to>
    <xdr:sp macro="" textlink="">
      <xdr:nvSpPr>
        <xdr:cNvPr id="1065" name="Line 41">
          <a:extLst>
            <a:ext uri="{FF2B5EF4-FFF2-40B4-BE49-F238E27FC236}">
              <a16:creationId xmlns="" xmlns:a16="http://schemas.microsoft.com/office/drawing/2014/main" id="{00000000-0008-0000-0000-000029040000}"/>
            </a:ext>
          </a:extLst>
        </xdr:cNvPr>
        <xdr:cNvSpPr>
          <a:spLocks noChangeShapeType="1"/>
        </xdr:cNvSpPr>
      </xdr:nvSpPr>
      <xdr:spPr bwMode="auto">
        <a:xfrm>
          <a:off x="4279900" y="1231900"/>
          <a:ext cx="10541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12700</xdr:colOff>
      <xdr:row>0</xdr:row>
      <xdr:rowOff>12700</xdr:rowOff>
    </xdr:from>
    <xdr:to>
      <xdr:col>9</xdr:col>
      <xdr:colOff>723900</xdr:colOff>
      <xdr:row>1</xdr:row>
      <xdr:rowOff>203200</xdr:rowOff>
    </xdr:to>
    <xdr:sp macro="" textlink="">
      <xdr:nvSpPr>
        <xdr:cNvPr id="1072" name="Rectangle 48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 bwMode="auto">
        <a:xfrm>
          <a:off x="3454400" y="12700"/>
          <a:ext cx="2997200" cy="4064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workbookViewId="0">
      <selection activeCell="N36" sqref="N36"/>
    </sheetView>
  </sheetViews>
  <sheetFormatPr baseColWidth="10" defaultColWidth="12.42578125" defaultRowHeight="13" x14ac:dyDescent="0"/>
  <cols>
    <col min="1" max="1" width="3" customWidth="1"/>
    <col min="2" max="2" width="6.28515625" customWidth="1"/>
    <col min="3" max="3" width="9" customWidth="1"/>
    <col min="4" max="4" width="14" customWidth="1"/>
    <col min="5" max="7" width="6.42578125" customWidth="1"/>
    <col min="8" max="8" width="9.7109375" customWidth="1"/>
    <col min="9" max="9" width="6.42578125" customWidth="1"/>
    <col min="10" max="10" width="13.42578125" customWidth="1"/>
    <col min="11" max="11" width="12.85546875" customWidth="1"/>
    <col min="12" max="12" width="13.7109375" customWidth="1"/>
    <col min="13" max="13" width="8.85546875" customWidth="1"/>
    <col min="14" max="14" width="17.5703125" customWidth="1"/>
    <col min="15" max="21" width="1.85546875" style="28" customWidth="1"/>
    <col min="22" max="22" width="1.7109375" style="28" customWidth="1"/>
    <col min="23" max="23" width="10.7109375" style="28" customWidth="1"/>
  </cols>
  <sheetData>
    <row r="1" spans="1:23" ht="17">
      <c r="A1" s="13"/>
      <c r="E1" s="1"/>
      <c r="F1" s="15" t="s">
        <v>0</v>
      </c>
      <c r="G1" s="14"/>
      <c r="H1" s="14"/>
      <c r="I1" s="14"/>
      <c r="J1" s="14"/>
      <c r="K1" s="14"/>
      <c r="L1" s="14"/>
      <c r="M1" s="1"/>
      <c r="N1" s="33"/>
    </row>
    <row r="2" spans="1:23" ht="17">
      <c r="E2" s="14"/>
      <c r="F2" s="1"/>
      <c r="G2" s="15" t="s">
        <v>1</v>
      </c>
      <c r="H2" s="15"/>
      <c r="I2" s="14"/>
      <c r="J2" s="14"/>
      <c r="K2" s="14"/>
      <c r="L2" s="14"/>
      <c r="M2" s="1"/>
      <c r="N2" s="34"/>
      <c r="O2" s="29"/>
      <c r="P2" s="29"/>
      <c r="Q2" s="29"/>
      <c r="R2" s="29"/>
      <c r="S2" s="29"/>
      <c r="T2" s="29"/>
      <c r="U2" s="29"/>
      <c r="V2" s="29"/>
    </row>
    <row r="3" spans="1:23" ht="14" thickBot="1">
      <c r="J3" s="1"/>
      <c r="K3" s="1"/>
      <c r="L3" s="1"/>
      <c r="N3" s="35"/>
      <c r="O3" s="30"/>
      <c r="P3" s="30"/>
      <c r="Q3" s="30"/>
      <c r="R3" s="30"/>
      <c r="S3" s="30"/>
      <c r="T3" s="30"/>
      <c r="U3" s="30"/>
      <c r="V3" s="30"/>
    </row>
    <row r="4" spans="1:23" ht="17" thickBot="1">
      <c r="A4" s="53" t="s">
        <v>2</v>
      </c>
      <c r="B4" s="53"/>
      <c r="C4" s="53"/>
      <c r="D4" s="53"/>
      <c r="E4" s="53"/>
      <c r="J4" s="48" t="s">
        <v>61</v>
      </c>
      <c r="K4" s="49"/>
      <c r="L4" s="50"/>
      <c r="M4" s="1"/>
      <c r="N4" s="35"/>
      <c r="O4" s="30"/>
      <c r="P4" s="30"/>
      <c r="Q4" s="30"/>
      <c r="R4" s="30"/>
      <c r="S4" s="30"/>
      <c r="T4" s="30"/>
      <c r="U4" s="30"/>
      <c r="V4" s="30"/>
    </row>
    <row r="5" spans="1:23">
      <c r="J5" s="1"/>
      <c r="K5" s="1"/>
      <c r="L5" s="1"/>
      <c r="M5" s="1"/>
      <c r="N5" s="35"/>
      <c r="O5" s="30"/>
      <c r="P5" s="30"/>
      <c r="Q5" s="30"/>
      <c r="R5" s="30"/>
      <c r="S5" s="30"/>
      <c r="T5" s="30"/>
      <c r="U5" s="30"/>
      <c r="V5" s="30"/>
    </row>
    <row r="6" spans="1:23" ht="16">
      <c r="A6" s="53" t="s">
        <v>3</v>
      </c>
      <c r="B6" s="54"/>
      <c r="C6" s="54"/>
      <c r="D6" s="53"/>
      <c r="E6" s="55" t="s">
        <v>4</v>
      </c>
      <c r="F6" s="53"/>
      <c r="G6" s="54"/>
      <c r="H6" s="54"/>
      <c r="I6" s="53"/>
      <c r="J6" s="53"/>
      <c r="M6" s="1"/>
      <c r="N6" s="35"/>
      <c r="O6" s="30"/>
      <c r="P6" s="30"/>
      <c r="Q6" s="30"/>
      <c r="R6" s="30"/>
      <c r="S6" s="30"/>
      <c r="T6" s="30"/>
      <c r="U6" s="30"/>
      <c r="V6" s="30"/>
    </row>
    <row r="7" spans="1:23" ht="16">
      <c r="A7" s="53" t="s">
        <v>5</v>
      </c>
      <c r="B7" s="54"/>
      <c r="C7" s="54"/>
      <c r="D7" s="54" t="s">
        <v>6</v>
      </c>
      <c r="E7" s="53" t="s">
        <v>7</v>
      </c>
      <c r="F7" s="54"/>
      <c r="G7" s="54"/>
      <c r="H7" s="54"/>
      <c r="I7" s="54"/>
      <c r="J7" s="54"/>
      <c r="K7" s="1"/>
      <c r="L7" s="1"/>
      <c r="M7" s="1"/>
      <c r="N7" s="35"/>
      <c r="O7" s="30"/>
      <c r="P7" s="30"/>
      <c r="Q7" s="30"/>
      <c r="R7" s="30"/>
      <c r="S7" s="30"/>
      <c r="T7" s="30"/>
      <c r="U7" s="30"/>
      <c r="V7" s="30"/>
    </row>
    <row r="8" spans="1:23" ht="16">
      <c r="B8" s="10"/>
      <c r="C8" s="11"/>
      <c r="D8" s="4"/>
      <c r="E8" s="17" t="s">
        <v>8</v>
      </c>
      <c r="F8" s="9"/>
      <c r="G8" s="7" t="s">
        <v>9</v>
      </c>
      <c r="H8" s="51" t="s">
        <v>64</v>
      </c>
      <c r="I8" s="7" t="s">
        <v>10</v>
      </c>
      <c r="J8" s="51" t="s">
        <v>37</v>
      </c>
      <c r="K8" s="7" t="s">
        <v>38</v>
      </c>
      <c r="L8" s="43" t="s">
        <v>43</v>
      </c>
      <c r="M8" s="52" t="s">
        <v>65</v>
      </c>
      <c r="N8" s="9" t="s">
        <v>11</v>
      </c>
      <c r="O8" s="31"/>
      <c r="P8" s="31"/>
      <c r="Q8" s="31"/>
      <c r="R8" s="31"/>
      <c r="S8" s="31"/>
      <c r="T8" s="31"/>
      <c r="U8" s="31"/>
      <c r="V8" s="31"/>
    </row>
    <row r="9" spans="1:23" ht="16">
      <c r="A9" s="2" t="s">
        <v>12</v>
      </c>
      <c r="B9" s="12" t="s">
        <v>13</v>
      </c>
      <c r="C9" s="6" t="s">
        <v>14</v>
      </c>
      <c r="D9" s="6" t="s">
        <v>15</v>
      </c>
      <c r="E9" s="16" t="s">
        <v>16</v>
      </c>
      <c r="F9" s="16" t="s">
        <v>17</v>
      </c>
      <c r="G9" s="47" t="s">
        <v>57</v>
      </c>
      <c r="H9" s="47" t="s">
        <v>18</v>
      </c>
      <c r="I9" s="47" t="s">
        <v>58</v>
      </c>
      <c r="J9" s="8" t="s">
        <v>42</v>
      </c>
      <c r="K9" s="8" t="s">
        <v>39</v>
      </c>
      <c r="L9" s="8" t="s">
        <v>44</v>
      </c>
      <c r="M9" s="6" t="s">
        <v>19</v>
      </c>
      <c r="N9" s="6" t="s">
        <v>20</v>
      </c>
      <c r="O9" s="31"/>
      <c r="P9" s="31"/>
      <c r="Q9" s="31"/>
      <c r="R9" s="31"/>
      <c r="S9" s="31"/>
      <c r="T9" s="31"/>
      <c r="U9" s="31"/>
      <c r="V9" s="31"/>
    </row>
    <row r="10" spans="1:23" ht="17" customHeight="1">
      <c r="A10" s="1">
        <v>1</v>
      </c>
      <c r="B10" s="36"/>
      <c r="C10" s="5"/>
      <c r="D10" s="5"/>
      <c r="E10" s="5"/>
      <c r="F10" s="5"/>
      <c r="G10" s="5"/>
      <c r="H10" s="5"/>
      <c r="I10" s="5"/>
      <c r="J10" s="40"/>
      <c r="K10" s="5"/>
      <c r="L10" s="5"/>
      <c r="M10" s="5"/>
      <c r="N10" s="5"/>
      <c r="O10" s="44" t="str">
        <f t="shared" ref="O10:O25" si="0">IF(AND(LEFT($J10)="c",$I10&lt;=30),$G10,"#N/A")</f>
        <v>#N/A</v>
      </c>
      <c r="P10" s="44" t="str">
        <f t="shared" ref="P10:P25" si="1">IF(AND(LEFT($J10)="c",$I10&gt;30,$I10&lt;=60),$G10,"#N/A")</f>
        <v>#N/A</v>
      </c>
      <c r="Q10" s="44" t="str">
        <f t="shared" ref="Q10:Q25" si="2">IF(AND(LEFT($J10)="c",$I10&gt;60,$I10&lt;=100),$G10,"#N/A")</f>
        <v>#N/A</v>
      </c>
      <c r="R10" s="44" t="str">
        <f t="shared" ref="R10:R25" si="3">IF(AND(LEFT($J10)="c",$I10&gt;100),$G10,"#N/A")</f>
        <v>#N/A</v>
      </c>
      <c r="S10" s="44" t="str">
        <f>IF(AND(LEFT($J10)="t",$I10&lt;=30),$G10,"#N/A")</f>
        <v>#N/A</v>
      </c>
      <c r="T10" s="44" t="str">
        <f t="shared" ref="T10:T25" si="4">IF(AND(LEFT($J10)="t",$I10&gt;30,$I10&lt;=60),$G10,"#N/A")</f>
        <v>#N/A</v>
      </c>
      <c r="U10" s="44" t="str">
        <f t="shared" ref="U10:U25" si="5">IF(AND(LEFT($J10)="t",$I10&gt;60,$I10&lt;=100),$G10,"#N/A")</f>
        <v>#N/A</v>
      </c>
      <c r="V10" s="44" t="str">
        <f t="shared" ref="V10:V25" si="6">IF(AND(LEFT($J10)="t",$I10&gt;100),$G10,"#N/A")</f>
        <v>#N/A</v>
      </c>
      <c r="W10" s="45" t="s">
        <v>45</v>
      </c>
    </row>
    <row r="11" spans="1:23" ht="17" customHeight="1">
      <c r="A11" s="1">
        <v>2</v>
      </c>
      <c r="B11" s="36"/>
      <c r="C11" s="5"/>
      <c r="D11" s="5"/>
      <c r="E11" s="5"/>
      <c r="F11" s="5"/>
      <c r="G11" s="5"/>
      <c r="H11" s="5"/>
      <c r="I11" s="5"/>
      <c r="J11" s="40"/>
      <c r="K11" s="5"/>
      <c r="L11" s="5"/>
      <c r="M11" s="5"/>
      <c r="N11" s="5"/>
      <c r="O11" s="44" t="str">
        <f t="shared" si="0"/>
        <v>#N/A</v>
      </c>
      <c r="P11" s="44" t="str">
        <f t="shared" si="1"/>
        <v>#N/A</v>
      </c>
      <c r="Q11" s="44" t="str">
        <f t="shared" si="2"/>
        <v>#N/A</v>
      </c>
      <c r="R11" s="44" t="str">
        <f t="shared" si="3"/>
        <v>#N/A</v>
      </c>
      <c r="S11" s="44" t="str">
        <f t="shared" ref="S11:S25" si="7">IF(AND(LEFT($J11)="t",$I11&lt;=30),$G11,"#N/A")</f>
        <v>#N/A</v>
      </c>
      <c r="T11" s="44" t="str">
        <f t="shared" si="4"/>
        <v>#N/A</v>
      </c>
      <c r="U11" s="44" t="str">
        <f t="shared" si="5"/>
        <v>#N/A</v>
      </c>
      <c r="V11" s="44" t="str">
        <f t="shared" si="6"/>
        <v>#N/A</v>
      </c>
      <c r="W11" s="45" t="s">
        <v>46</v>
      </c>
    </row>
    <row r="12" spans="1:23" ht="17" customHeight="1">
      <c r="A12" s="1">
        <v>3</v>
      </c>
      <c r="B12" s="36"/>
      <c r="C12" s="5"/>
      <c r="D12" s="5"/>
      <c r="E12" s="5"/>
      <c r="F12" s="5"/>
      <c r="G12" s="5"/>
      <c r="H12" s="5"/>
      <c r="I12" s="5"/>
      <c r="J12" s="40"/>
      <c r="K12" s="5"/>
      <c r="L12" s="5"/>
      <c r="M12" s="5"/>
      <c r="N12" s="5"/>
      <c r="O12" s="44" t="str">
        <f t="shared" si="0"/>
        <v>#N/A</v>
      </c>
      <c r="P12" s="44" t="str">
        <f t="shared" si="1"/>
        <v>#N/A</v>
      </c>
      <c r="Q12" s="44" t="str">
        <f t="shared" si="2"/>
        <v>#N/A</v>
      </c>
      <c r="R12" s="44" t="str">
        <f t="shared" si="3"/>
        <v>#N/A</v>
      </c>
      <c r="S12" s="44" t="str">
        <f t="shared" si="7"/>
        <v>#N/A</v>
      </c>
      <c r="T12" s="44" t="str">
        <f t="shared" si="4"/>
        <v>#N/A</v>
      </c>
      <c r="U12" s="44" t="str">
        <f t="shared" si="5"/>
        <v>#N/A</v>
      </c>
      <c r="V12" s="44" t="str">
        <f t="shared" si="6"/>
        <v>#N/A</v>
      </c>
      <c r="W12" s="45" t="s">
        <v>62</v>
      </c>
    </row>
    <row r="13" spans="1:23" ht="17" customHeight="1">
      <c r="A13" s="1">
        <v>4</v>
      </c>
      <c r="B13" s="36"/>
      <c r="C13" s="5"/>
      <c r="D13" s="5"/>
      <c r="E13" s="5"/>
      <c r="F13" s="5"/>
      <c r="G13" s="5"/>
      <c r="H13" s="5"/>
      <c r="I13" s="5"/>
      <c r="J13" s="40"/>
      <c r="K13" s="5"/>
      <c r="L13" s="5"/>
      <c r="M13" s="5"/>
      <c r="N13" s="5"/>
      <c r="O13" s="44" t="str">
        <f t="shared" si="0"/>
        <v>#N/A</v>
      </c>
      <c r="P13" s="44" t="str">
        <f t="shared" si="1"/>
        <v>#N/A</v>
      </c>
      <c r="Q13" s="44" t="str">
        <f t="shared" si="2"/>
        <v>#N/A</v>
      </c>
      <c r="R13" s="44" t="str">
        <f t="shared" si="3"/>
        <v>#N/A</v>
      </c>
      <c r="S13" s="44" t="str">
        <f t="shared" si="7"/>
        <v>#N/A</v>
      </c>
      <c r="T13" s="44" t="str">
        <f t="shared" si="4"/>
        <v>#N/A</v>
      </c>
      <c r="U13" s="44" t="str">
        <f t="shared" si="5"/>
        <v>#N/A</v>
      </c>
      <c r="V13" s="44" t="str">
        <f t="shared" si="6"/>
        <v>#N/A</v>
      </c>
      <c r="W13" s="45" t="s">
        <v>47</v>
      </c>
    </row>
    <row r="14" spans="1:23" ht="17" customHeight="1">
      <c r="A14" s="1">
        <v>5</v>
      </c>
      <c r="B14" s="36"/>
      <c r="C14" s="5"/>
      <c r="D14" s="5"/>
      <c r="E14" s="5"/>
      <c r="F14" s="5"/>
      <c r="G14" s="5"/>
      <c r="H14" s="5"/>
      <c r="I14" s="5"/>
      <c r="J14" s="40"/>
      <c r="K14" s="5"/>
      <c r="L14" s="5"/>
      <c r="M14" s="5"/>
      <c r="N14" s="5"/>
      <c r="O14" s="44" t="str">
        <f t="shared" si="0"/>
        <v>#N/A</v>
      </c>
      <c r="P14" s="44" t="str">
        <f t="shared" si="1"/>
        <v>#N/A</v>
      </c>
      <c r="Q14" s="44" t="str">
        <f t="shared" si="2"/>
        <v>#N/A</v>
      </c>
      <c r="R14" s="44" t="str">
        <f t="shared" si="3"/>
        <v>#N/A</v>
      </c>
      <c r="S14" s="44" t="str">
        <f t="shared" si="7"/>
        <v>#N/A</v>
      </c>
      <c r="T14" s="44" t="str">
        <f t="shared" si="4"/>
        <v>#N/A</v>
      </c>
      <c r="U14" s="44" t="str">
        <f t="shared" si="5"/>
        <v>#N/A</v>
      </c>
      <c r="V14" s="44" t="str">
        <f t="shared" si="6"/>
        <v>#N/A</v>
      </c>
      <c r="W14" s="45" t="s">
        <v>56</v>
      </c>
    </row>
    <row r="15" spans="1:23" ht="17" customHeight="1">
      <c r="A15" s="1">
        <v>6</v>
      </c>
      <c r="B15" s="36"/>
      <c r="C15" s="5"/>
      <c r="D15" s="5"/>
      <c r="E15" s="5"/>
      <c r="F15" s="5"/>
      <c r="G15" s="5"/>
      <c r="H15" s="5"/>
      <c r="I15" s="5"/>
      <c r="J15" s="41"/>
      <c r="K15" s="5"/>
      <c r="L15" s="5"/>
      <c r="M15" s="5"/>
      <c r="N15" s="5"/>
      <c r="O15" s="44" t="str">
        <f t="shared" si="0"/>
        <v>#N/A</v>
      </c>
      <c r="P15" s="44" t="str">
        <f t="shared" si="1"/>
        <v>#N/A</v>
      </c>
      <c r="Q15" s="44" t="str">
        <f t="shared" si="2"/>
        <v>#N/A</v>
      </c>
      <c r="R15" s="44" t="str">
        <f t="shared" si="3"/>
        <v>#N/A</v>
      </c>
      <c r="S15" s="44" t="str">
        <f t="shared" si="7"/>
        <v>#N/A</v>
      </c>
      <c r="T15" s="44" t="str">
        <f t="shared" si="4"/>
        <v>#N/A</v>
      </c>
      <c r="U15" s="44" t="str">
        <f t="shared" si="5"/>
        <v>#N/A</v>
      </c>
      <c r="V15" s="44" t="str">
        <f t="shared" si="6"/>
        <v>#N/A</v>
      </c>
    </row>
    <row r="16" spans="1:23" ht="17" customHeight="1">
      <c r="A16" s="1">
        <v>7</v>
      </c>
      <c r="B16" s="36"/>
      <c r="C16" s="5"/>
      <c r="D16" s="5"/>
      <c r="E16" s="5"/>
      <c r="F16" s="5"/>
      <c r="G16" s="5"/>
      <c r="H16" s="5"/>
      <c r="I16" s="5"/>
      <c r="J16" s="41"/>
      <c r="K16" s="5"/>
      <c r="L16" s="5"/>
      <c r="M16" s="5"/>
      <c r="N16" s="5"/>
      <c r="O16" s="44" t="str">
        <f t="shared" si="0"/>
        <v>#N/A</v>
      </c>
      <c r="P16" s="44" t="str">
        <f t="shared" si="1"/>
        <v>#N/A</v>
      </c>
      <c r="Q16" s="44" t="str">
        <f t="shared" si="2"/>
        <v>#N/A</v>
      </c>
      <c r="R16" s="44" t="str">
        <f t="shared" si="3"/>
        <v>#N/A</v>
      </c>
      <c r="S16" s="44" t="str">
        <f t="shared" si="7"/>
        <v>#N/A</v>
      </c>
      <c r="T16" s="44" t="str">
        <f t="shared" si="4"/>
        <v>#N/A</v>
      </c>
      <c r="U16" s="44" t="str">
        <f t="shared" si="5"/>
        <v>#N/A</v>
      </c>
      <c r="V16" s="44" t="str">
        <f t="shared" si="6"/>
        <v>#N/A</v>
      </c>
      <c r="W16" s="46" t="s">
        <v>48</v>
      </c>
    </row>
    <row r="17" spans="1:23" ht="17" customHeight="1">
      <c r="A17" s="1">
        <v>8</v>
      </c>
      <c r="B17" s="3"/>
      <c r="C17" s="5"/>
      <c r="D17" s="5"/>
      <c r="E17" s="5"/>
      <c r="F17" s="5"/>
      <c r="G17" s="5"/>
      <c r="H17" s="5"/>
      <c r="I17" s="5"/>
      <c r="J17" s="41"/>
      <c r="K17" s="5"/>
      <c r="L17" s="5"/>
      <c r="M17" s="5"/>
      <c r="N17" s="5"/>
      <c r="O17" s="44" t="str">
        <f t="shared" si="0"/>
        <v>#N/A</v>
      </c>
      <c r="P17" s="44" t="str">
        <f t="shared" si="1"/>
        <v>#N/A</v>
      </c>
      <c r="Q17" s="44" t="str">
        <f t="shared" si="2"/>
        <v>#N/A</v>
      </c>
      <c r="R17" s="44" t="str">
        <f t="shared" si="3"/>
        <v>#N/A</v>
      </c>
      <c r="S17" s="44" t="str">
        <f t="shared" si="7"/>
        <v>#N/A</v>
      </c>
      <c r="T17" s="44" t="str">
        <f t="shared" si="4"/>
        <v>#N/A</v>
      </c>
      <c r="U17" s="44" t="str">
        <f t="shared" si="5"/>
        <v>#N/A</v>
      </c>
      <c r="V17" s="44" t="str">
        <f t="shared" si="6"/>
        <v>#N/A</v>
      </c>
      <c r="W17" s="46" t="s">
        <v>49</v>
      </c>
    </row>
    <row r="18" spans="1:23" ht="17" customHeight="1">
      <c r="A18" s="1">
        <v>9</v>
      </c>
      <c r="B18" s="3"/>
      <c r="C18" s="5"/>
      <c r="D18" s="5"/>
      <c r="E18" s="5"/>
      <c r="F18" s="5"/>
      <c r="G18" s="5"/>
      <c r="H18" s="5"/>
      <c r="I18" s="5"/>
      <c r="J18" s="41"/>
      <c r="K18" s="5"/>
      <c r="L18" s="5"/>
      <c r="M18" s="5"/>
      <c r="N18" s="5"/>
      <c r="O18" s="44" t="str">
        <f t="shared" si="0"/>
        <v>#N/A</v>
      </c>
      <c r="P18" s="44" t="str">
        <f t="shared" si="1"/>
        <v>#N/A</v>
      </c>
      <c r="Q18" s="44" t="str">
        <f t="shared" si="2"/>
        <v>#N/A</v>
      </c>
      <c r="R18" s="44" t="str">
        <f t="shared" si="3"/>
        <v>#N/A</v>
      </c>
      <c r="S18" s="44" t="str">
        <f t="shared" si="7"/>
        <v>#N/A</v>
      </c>
      <c r="T18" s="44" t="str">
        <f t="shared" si="4"/>
        <v>#N/A</v>
      </c>
      <c r="U18" s="44" t="str">
        <f t="shared" si="5"/>
        <v>#N/A</v>
      </c>
      <c r="V18" s="44" t="str">
        <f t="shared" si="6"/>
        <v>#N/A</v>
      </c>
      <c r="W18" s="46" t="s">
        <v>63</v>
      </c>
    </row>
    <row r="19" spans="1:23" ht="17" customHeight="1">
      <c r="A19" s="1">
        <v>10</v>
      </c>
      <c r="B19" s="3"/>
      <c r="C19" s="5"/>
      <c r="D19" s="5"/>
      <c r="E19" s="5"/>
      <c r="F19" s="5"/>
      <c r="G19" s="5"/>
      <c r="H19" s="5"/>
      <c r="I19" s="5"/>
      <c r="J19" s="41"/>
      <c r="K19" s="5"/>
      <c r="L19" s="5"/>
      <c r="M19" s="5"/>
      <c r="N19" s="5"/>
      <c r="O19" s="44" t="str">
        <f t="shared" si="0"/>
        <v>#N/A</v>
      </c>
      <c r="P19" s="44" t="str">
        <f t="shared" si="1"/>
        <v>#N/A</v>
      </c>
      <c r="Q19" s="44" t="str">
        <f t="shared" si="2"/>
        <v>#N/A</v>
      </c>
      <c r="R19" s="44" t="str">
        <f t="shared" si="3"/>
        <v>#N/A</v>
      </c>
      <c r="S19" s="44" t="str">
        <f t="shared" si="7"/>
        <v>#N/A</v>
      </c>
      <c r="T19" s="44" t="str">
        <f t="shared" si="4"/>
        <v>#N/A</v>
      </c>
      <c r="U19" s="44" t="str">
        <f t="shared" si="5"/>
        <v>#N/A</v>
      </c>
      <c r="V19" s="44" t="str">
        <f t="shared" si="6"/>
        <v>#N/A</v>
      </c>
      <c r="W19" s="46" t="s">
        <v>50</v>
      </c>
    </row>
    <row r="20" spans="1:23" ht="17" customHeight="1">
      <c r="A20" s="1">
        <v>11</v>
      </c>
      <c r="B20" s="3"/>
      <c r="C20" s="5"/>
      <c r="D20" s="5"/>
      <c r="E20" s="5"/>
      <c r="F20" s="5"/>
      <c r="G20" s="5"/>
      <c r="H20" s="5"/>
      <c r="I20" s="5"/>
      <c r="J20" s="41"/>
      <c r="K20" s="5"/>
      <c r="L20" s="5"/>
      <c r="M20" s="5"/>
      <c r="N20" s="5"/>
      <c r="O20" s="44" t="str">
        <f t="shared" si="0"/>
        <v>#N/A</v>
      </c>
      <c r="P20" s="44" t="str">
        <f t="shared" si="1"/>
        <v>#N/A</v>
      </c>
      <c r="Q20" s="44" t="str">
        <f t="shared" si="2"/>
        <v>#N/A</v>
      </c>
      <c r="R20" s="44" t="str">
        <f t="shared" si="3"/>
        <v>#N/A</v>
      </c>
      <c r="S20" s="44" t="str">
        <f t="shared" si="7"/>
        <v>#N/A</v>
      </c>
      <c r="T20" s="44" t="str">
        <f t="shared" si="4"/>
        <v>#N/A</v>
      </c>
      <c r="U20" s="44" t="str">
        <f t="shared" si="5"/>
        <v>#N/A</v>
      </c>
      <c r="V20" s="44" t="str">
        <f t="shared" si="6"/>
        <v>#N/A</v>
      </c>
      <c r="W20" s="46" t="s">
        <v>51</v>
      </c>
    </row>
    <row r="21" spans="1:23" ht="17" customHeight="1">
      <c r="A21" s="1">
        <v>12</v>
      </c>
      <c r="B21" s="3"/>
      <c r="C21" s="5"/>
      <c r="D21" s="5"/>
      <c r="E21" s="5"/>
      <c r="F21" s="5"/>
      <c r="G21" s="5"/>
      <c r="H21" s="5"/>
      <c r="I21" s="5"/>
      <c r="J21" s="41"/>
      <c r="K21" s="5"/>
      <c r="L21" s="5"/>
      <c r="M21" s="5"/>
      <c r="N21" s="5"/>
      <c r="O21" s="44" t="str">
        <f t="shared" si="0"/>
        <v>#N/A</v>
      </c>
      <c r="P21" s="44" t="str">
        <f t="shared" si="1"/>
        <v>#N/A</v>
      </c>
      <c r="Q21" s="44" t="str">
        <f t="shared" si="2"/>
        <v>#N/A</v>
      </c>
      <c r="R21" s="44" t="str">
        <f t="shared" si="3"/>
        <v>#N/A</v>
      </c>
      <c r="S21" s="44" t="str">
        <f t="shared" si="7"/>
        <v>#N/A</v>
      </c>
      <c r="T21" s="44" t="str">
        <f t="shared" si="4"/>
        <v>#N/A</v>
      </c>
      <c r="U21" s="44" t="str">
        <f t="shared" si="5"/>
        <v>#N/A</v>
      </c>
      <c r="V21" s="44" t="str">
        <f t="shared" si="6"/>
        <v>#N/A</v>
      </c>
      <c r="W21" s="46" t="s">
        <v>52</v>
      </c>
    </row>
    <row r="22" spans="1:23" ht="17" customHeight="1">
      <c r="A22" s="1">
        <v>13</v>
      </c>
      <c r="B22" s="3"/>
      <c r="C22" s="5"/>
      <c r="D22" s="5"/>
      <c r="E22" s="5"/>
      <c r="F22" s="5"/>
      <c r="G22" s="5"/>
      <c r="H22" s="5"/>
      <c r="I22" s="5"/>
      <c r="J22" s="41"/>
      <c r="K22" s="5"/>
      <c r="L22" s="5"/>
      <c r="M22" s="5"/>
      <c r="N22" s="5"/>
      <c r="O22" s="44" t="str">
        <f t="shared" si="0"/>
        <v>#N/A</v>
      </c>
      <c r="P22" s="44" t="str">
        <f t="shared" si="1"/>
        <v>#N/A</v>
      </c>
      <c r="Q22" s="44" t="str">
        <f t="shared" si="2"/>
        <v>#N/A</v>
      </c>
      <c r="R22" s="44" t="str">
        <f t="shared" si="3"/>
        <v>#N/A</v>
      </c>
      <c r="S22" s="44" t="str">
        <f t="shared" si="7"/>
        <v>#N/A</v>
      </c>
      <c r="T22" s="44" t="str">
        <f t="shared" si="4"/>
        <v>#N/A</v>
      </c>
      <c r="U22" s="44" t="str">
        <f t="shared" si="5"/>
        <v>#N/A</v>
      </c>
      <c r="V22" s="44" t="str">
        <f t="shared" si="6"/>
        <v>#N/A</v>
      </c>
      <c r="W22" s="46" t="s">
        <v>53</v>
      </c>
    </row>
    <row r="23" spans="1:23" ht="17" customHeight="1">
      <c r="A23" s="1">
        <v>14</v>
      </c>
      <c r="B23" s="3"/>
      <c r="C23" s="5"/>
      <c r="D23" s="5"/>
      <c r="E23" s="5"/>
      <c r="F23" s="5"/>
      <c r="G23" s="5"/>
      <c r="H23" s="5"/>
      <c r="I23" s="5"/>
      <c r="J23" s="41"/>
      <c r="K23" s="5"/>
      <c r="L23" s="5"/>
      <c r="M23" s="5"/>
      <c r="N23" s="5"/>
      <c r="O23" s="44" t="str">
        <f t="shared" si="0"/>
        <v>#N/A</v>
      </c>
      <c r="P23" s="44" t="str">
        <f t="shared" si="1"/>
        <v>#N/A</v>
      </c>
      <c r="Q23" s="44" t="str">
        <f t="shared" si="2"/>
        <v>#N/A</v>
      </c>
      <c r="R23" s="44" t="str">
        <f t="shared" si="3"/>
        <v>#N/A</v>
      </c>
      <c r="S23" s="44" t="str">
        <f t="shared" si="7"/>
        <v>#N/A</v>
      </c>
      <c r="T23" s="44" t="str">
        <f t="shared" si="4"/>
        <v>#N/A</v>
      </c>
      <c r="U23" s="44" t="str">
        <f t="shared" si="5"/>
        <v>#N/A</v>
      </c>
      <c r="V23" s="44" t="str">
        <f t="shared" si="6"/>
        <v>#N/A</v>
      </c>
      <c r="W23" s="46" t="s">
        <v>54</v>
      </c>
    </row>
    <row r="24" spans="1:23" ht="17" customHeight="1">
      <c r="A24" s="1">
        <v>15</v>
      </c>
      <c r="B24" s="3"/>
      <c r="C24" s="5"/>
      <c r="D24" s="5"/>
      <c r="E24" s="5"/>
      <c r="F24" s="5"/>
      <c r="G24" s="5"/>
      <c r="H24" s="5"/>
      <c r="I24" s="5"/>
      <c r="J24" s="41"/>
      <c r="K24" s="5"/>
      <c r="L24" s="5"/>
      <c r="M24" s="5"/>
      <c r="N24" s="5"/>
      <c r="O24" s="44" t="str">
        <f t="shared" si="0"/>
        <v>#N/A</v>
      </c>
      <c r="P24" s="44" t="str">
        <f t="shared" si="1"/>
        <v>#N/A</v>
      </c>
      <c r="Q24" s="44" t="str">
        <f t="shared" si="2"/>
        <v>#N/A</v>
      </c>
      <c r="R24" s="44" t="str">
        <f t="shared" si="3"/>
        <v>#N/A</v>
      </c>
      <c r="S24" s="44" t="str">
        <f t="shared" si="7"/>
        <v>#N/A</v>
      </c>
      <c r="T24" s="44" t="str">
        <f t="shared" si="4"/>
        <v>#N/A</v>
      </c>
      <c r="U24" s="44" t="str">
        <f t="shared" si="5"/>
        <v>#N/A</v>
      </c>
      <c r="V24" s="44" t="str">
        <f t="shared" si="6"/>
        <v>#N/A</v>
      </c>
      <c r="W24" s="46" t="s">
        <v>55</v>
      </c>
    </row>
    <row r="25" spans="1:23" ht="17" customHeight="1">
      <c r="A25">
        <v>16</v>
      </c>
      <c r="B25" s="3"/>
      <c r="C25" s="3"/>
      <c r="D25" s="3"/>
      <c r="E25" s="3"/>
      <c r="F25" s="3"/>
      <c r="G25" s="3"/>
      <c r="H25" s="3"/>
      <c r="I25" s="3"/>
      <c r="J25" s="42"/>
      <c r="K25" s="3"/>
      <c r="L25" s="3"/>
      <c r="M25" s="3"/>
      <c r="N25" s="3"/>
      <c r="O25" s="44" t="str">
        <f t="shared" si="0"/>
        <v>#N/A</v>
      </c>
      <c r="P25" s="44" t="str">
        <f t="shared" si="1"/>
        <v>#N/A</v>
      </c>
      <c r="Q25" s="44" t="str">
        <f t="shared" si="2"/>
        <v>#N/A</v>
      </c>
      <c r="R25" s="44" t="str">
        <f t="shared" si="3"/>
        <v>#N/A</v>
      </c>
      <c r="S25" s="44" t="str">
        <f t="shared" si="7"/>
        <v>#N/A</v>
      </c>
      <c r="T25" s="44" t="str">
        <f t="shared" si="4"/>
        <v>#N/A</v>
      </c>
      <c r="U25" s="44" t="str">
        <f t="shared" si="5"/>
        <v>#N/A</v>
      </c>
      <c r="V25" s="44" t="str">
        <f t="shared" si="6"/>
        <v>#N/A</v>
      </c>
      <c r="W25"/>
    </row>
    <row r="26" spans="1:23" ht="13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30"/>
      <c r="P26" s="30"/>
      <c r="Q26" s="30"/>
      <c r="R26" s="30"/>
      <c r="S26" s="30"/>
      <c r="T26" s="30"/>
      <c r="U26" s="30"/>
      <c r="V26" s="30"/>
    </row>
    <row r="27" spans="1:23" ht="13" customHeight="1">
      <c r="B27" s="1"/>
      <c r="C27" s="1"/>
      <c r="D27" s="21" t="s">
        <v>21</v>
      </c>
      <c r="E27" s="22"/>
      <c r="F27" s="22"/>
      <c r="G27" s="22"/>
      <c r="H27" s="23"/>
      <c r="I27" s="1"/>
      <c r="K27" t="s">
        <v>59</v>
      </c>
      <c r="L27" s="27"/>
      <c r="M27" s="1"/>
      <c r="N27" s="1"/>
      <c r="O27" s="30"/>
      <c r="P27" s="30"/>
      <c r="Q27" s="30"/>
      <c r="R27" s="30"/>
      <c r="S27" s="30"/>
      <c r="T27" s="30"/>
      <c r="U27" s="30"/>
      <c r="V27" s="30"/>
    </row>
    <row r="28" spans="1:23" ht="13" customHeight="1">
      <c r="B28" s="1"/>
      <c r="C28" s="1"/>
      <c r="D28" s="26" t="s">
        <v>23</v>
      </c>
      <c r="E28" s="20" t="s">
        <v>24</v>
      </c>
      <c r="F28" s="20" t="s">
        <v>25</v>
      </c>
      <c r="G28" s="20" t="s">
        <v>26</v>
      </c>
      <c r="H28" s="20" t="s">
        <v>27</v>
      </c>
      <c r="I28" s="38" t="s">
        <v>40</v>
      </c>
      <c r="L28" s="14"/>
      <c r="M28" s="1"/>
      <c r="N28" s="1"/>
      <c r="O28" s="30"/>
      <c r="P28" s="30"/>
      <c r="Q28" s="30"/>
      <c r="R28" s="30"/>
      <c r="S28" s="30"/>
      <c r="T28" s="30"/>
      <c r="U28" s="30"/>
      <c r="V28" s="30"/>
    </row>
    <row r="29" spans="1:23" ht="13" customHeight="1">
      <c r="B29" s="1"/>
      <c r="C29" s="1"/>
      <c r="D29" s="24" t="s">
        <v>29</v>
      </c>
      <c r="E29" s="25">
        <f>COUNT(O:O,S:S)</f>
        <v>0</v>
      </c>
      <c r="F29" s="25">
        <f>COUNT(P:P,T:T)</f>
        <v>0</v>
      </c>
      <c r="G29" s="25">
        <f>COUNT(Q:Q,U:U)</f>
        <v>0</v>
      </c>
      <c r="H29" s="10">
        <f>COUNT(R:R,V:V)</f>
        <v>0</v>
      </c>
      <c r="I29" s="37">
        <f>SUM(E29:H29)</f>
        <v>0</v>
      </c>
      <c r="K29" t="s">
        <v>60</v>
      </c>
      <c r="L29" s="1"/>
      <c r="M29" s="1"/>
      <c r="N29" s="1"/>
      <c r="O29" s="30"/>
      <c r="P29" s="30"/>
      <c r="Q29" s="30"/>
      <c r="R29" s="30"/>
      <c r="S29" s="30"/>
      <c r="T29" s="30"/>
      <c r="U29" s="30"/>
      <c r="V29" s="30"/>
    </row>
    <row r="30" spans="1:23">
      <c r="D30" s="24" t="s">
        <v>30</v>
      </c>
      <c r="E30" s="25">
        <f>SUM(S:S)</f>
        <v>0</v>
      </c>
      <c r="F30" s="25">
        <f>SUM(T:T)</f>
        <v>0</v>
      </c>
      <c r="G30" s="25">
        <f>SUM(U:U)</f>
        <v>0</v>
      </c>
      <c r="H30" s="10">
        <f>SUM(V:V)</f>
        <v>0</v>
      </c>
      <c r="I30" s="37">
        <f t="shared" ref="I30:I33" si="8">SUM(E30:H30)</f>
        <v>0</v>
      </c>
      <c r="L30" s="27"/>
    </row>
    <row r="31" spans="1:23">
      <c r="B31" s="1"/>
      <c r="C31" s="1"/>
      <c r="D31" s="24" t="s">
        <v>32</v>
      </c>
      <c r="E31" s="25">
        <f>COUNT(S:S)</f>
        <v>0</v>
      </c>
      <c r="F31" s="25">
        <f>COUNT(T:T)</f>
        <v>0</v>
      </c>
      <c r="G31" s="25">
        <f>COUNT(U:U)</f>
        <v>0</v>
      </c>
      <c r="H31" s="10">
        <f>COUNT(V:V)</f>
        <v>0</v>
      </c>
      <c r="I31" s="37">
        <f t="shared" si="8"/>
        <v>0</v>
      </c>
      <c r="K31" s="27" t="s">
        <v>22</v>
      </c>
      <c r="L31" s="27"/>
    </row>
    <row r="32" spans="1:23">
      <c r="B32" s="1"/>
      <c r="C32" s="18"/>
      <c r="D32" s="24" t="s">
        <v>34</v>
      </c>
      <c r="E32" s="25">
        <f>SUM(O:O)</f>
        <v>0</v>
      </c>
      <c r="F32" s="25">
        <f>SUM(P:P)</f>
        <v>0</v>
      </c>
      <c r="G32" s="25">
        <f>SUM(Q:Q)</f>
        <v>0</v>
      </c>
      <c r="H32" s="10">
        <f>SUM(R:R)</f>
        <v>0</v>
      </c>
      <c r="I32" s="37">
        <f t="shared" si="8"/>
        <v>0</v>
      </c>
      <c r="K32" s="14" t="s">
        <v>28</v>
      </c>
      <c r="L32" s="27"/>
    </row>
    <row r="33" spans="1:23" s="13" customFormat="1">
      <c r="A33"/>
      <c r="B33" s="19"/>
      <c r="C33" s="19"/>
      <c r="D33" s="24" t="s">
        <v>36</v>
      </c>
      <c r="E33" s="25">
        <f>COUNT(O:O)</f>
        <v>0</v>
      </c>
      <c r="F33" s="25">
        <f>COUNT(P:P)</f>
        <v>0</v>
      </c>
      <c r="G33" s="25">
        <f>COUNT(Q:Q)</f>
        <v>0</v>
      </c>
      <c r="H33" s="10">
        <f>COUNT(R:R)</f>
        <v>0</v>
      </c>
      <c r="I33" s="37">
        <f t="shared" si="8"/>
        <v>0</v>
      </c>
      <c r="K33" s="1"/>
      <c r="O33" s="32"/>
      <c r="P33" s="32"/>
      <c r="Q33" s="32"/>
      <c r="R33" s="32"/>
      <c r="S33" s="32"/>
      <c r="T33" s="32"/>
      <c r="U33" s="32"/>
      <c r="V33" s="32"/>
      <c r="W33" s="32"/>
    </row>
    <row r="34" spans="1:23">
      <c r="K34" s="27" t="s">
        <v>31</v>
      </c>
    </row>
    <row r="35" spans="1:23">
      <c r="H35" s="39" t="s">
        <v>41</v>
      </c>
      <c r="I35" s="56">
        <f>I30+I32</f>
        <v>0</v>
      </c>
      <c r="K35" s="27" t="s">
        <v>33</v>
      </c>
    </row>
    <row r="36" spans="1:23">
      <c r="K36" s="27" t="s">
        <v>35</v>
      </c>
    </row>
    <row r="40" spans="1:23">
      <c r="D40" s="13"/>
    </row>
  </sheetData>
  <pageMargins left="0.36" right="0.28000000000000003" top="0.46" bottom="0.25" header="0.5" footer="0.5"/>
  <pageSetup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 DIVE LOG FORM.xls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 Gochfeld</cp:lastModifiedBy>
  <dcterms:modified xsi:type="dcterms:W3CDTF">2019-12-07T21:53:13Z</dcterms:modified>
</cp:coreProperties>
</file>